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ecursos Humanos\Seguranca do Trabalho\Arthurzeira - Ozil - Magrinho\CHECK LISTs\"/>
    </mc:Choice>
  </mc:AlternateContent>
  <bookViews>
    <workbookView xWindow="0" yWindow="0" windowWidth="28800" windowHeight="12300"/>
  </bookViews>
  <sheets>
    <sheet name="Alojamentos e Pernoites" sheetId="1" r:id="rId1"/>
  </sheets>
  <definedNames>
    <definedName name="_xlnm.Print_Area" localSheetId="0">'Alojamentos e Pernoites'!$B$2:$I$88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82" i="1"/>
  <c r="I83" i="1" s="1"/>
  <c r="G82" i="1" l="1"/>
</calcChain>
</file>

<file path=xl/sharedStrings.xml><?xml version="1.0" encoding="utf-8"?>
<sst xmlns="http://schemas.openxmlformats.org/spreadsheetml/2006/main" count="185" uniqueCount="120">
  <si>
    <t>Diretoria:</t>
  </si>
  <si>
    <t>Polo:</t>
  </si>
  <si>
    <t>Coordenador Responsável:</t>
  </si>
  <si>
    <t>Empresa:</t>
  </si>
  <si>
    <t>Ponto de Auditoria:</t>
  </si>
  <si>
    <t>Área Responsável:</t>
  </si>
  <si>
    <t>ORD</t>
  </si>
  <si>
    <t>N°</t>
  </si>
  <si>
    <t>Descrição</t>
  </si>
  <si>
    <t>Peso</t>
  </si>
  <si>
    <t>Observações</t>
  </si>
  <si>
    <t>I</t>
  </si>
  <si>
    <t>Instalações Elétricas</t>
  </si>
  <si>
    <t>TOTAL DE PONTOS DO CHECKLIST</t>
  </si>
  <si>
    <t>Nome e Assinatura Auditor</t>
  </si>
  <si>
    <t>Nome e Assinatura do Auditado</t>
  </si>
  <si>
    <t>Revisão 02 - 08/07/2022</t>
  </si>
  <si>
    <t>NOTA DA AUDITORIA</t>
  </si>
  <si>
    <t>Data:</t>
  </si>
  <si>
    <t>AVALIAÇÃO FINAL</t>
  </si>
  <si>
    <t>Avaliação</t>
  </si>
  <si>
    <t>Check List Locais Operacionais</t>
  </si>
  <si>
    <t>Local:</t>
  </si>
  <si>
    <t>Responsável pela auditoria:</t>
  </si>
  <si>
    <t>Gerente Responsável:</t>
  </si>
  <si>
    <t>Grupos</t>
  </si>
  <si>
    <t>INTERDIÇÃO</t>
  </si>
  <si>
    <t>Existe água potável disponível? - Água para beber deve ser filtrada ou mineral, elemento filtrante deve estar dentro do prazo de validade.</t>
  </si>
  <si>
    <t>Instalações sanitárias limpas e conservadas? - Banheiros devem estar limpos, louças e acessórios devem estar em perfeito estado de conservação.</t>
  </si>
  <si>
    <t>Quantidade de conjuntos sanitários em número satisfatório para a quantidade de colaboradores do local? - 1 chuveiro, 1 lavatório para cada grupo de 10 funcionários e 1 sanitário a cada 10 funcionários. Requisitos da NR-24 Item24.1.8, item 24.1.12  e item 24.1.2.</t>
  </si>
  <si>
    <t>Mobiliário adequado e conservado? - Mesas e cadeiras não podem estar quebradas</t>
  </si>
  <si>
    <t>Acondicionamento de gás está adequado? - Gás deve estar em local externo, coberto e a mangueira deve estar dentro da validade. NBR 13419.</t>
  </si>
  <si>
    <t>Existe laudo de limpeza de caixa d'água? - Limpeza da caixa d'água deve ser realizada dentro de 6 meses ou conforme orientação do fornecedor. Requisitos da ANVISA Nº 52 (22/10/2009) Requisitos da Portaria 2914 de 14/12/2011</t>
  </si>
  <si>
    <t>Existe laudo de dedetização do local? - Dedetização deve ser realizada anualmente ou conforme orientação do fornecedor</t>
  </si>
  <si>
    <t>Piso/Ralos em boas condições? - Não pode haver buracos e os ralos devem estar tampados.</t>
  </si>
  <si>
    <t>Telhado em boas condições? - A estrutura não pode apresentar danos, ausência de telhas quebradas ou soltas.</t>
  </si>
  <si>
    <t>Escadas / Rampas adequadas? - Escadas e rampas não podem estar danificadas ou quebradas, devem ter sinalização.</t>
  </si>
  <si>
    <t>Plataformas adequadas? - Deve haver proteções e não podem estar danificadas</t>
  </si>
  <si>
    <t>Saídas de emergência liberadas? - As saídas não podem estar obstruídas ou danificadas.</t>
  </si>
  <si>
    <t>Janelas/Ventilação adequada? - As janelas não podem estar avariadas, evitando a circulação de ar no ambiente.</t>
  </si>
  <si>
    <t>Paredes/Estruturas em boas condições? - Não pode haver rachaduras que comprometam a estrutura do local.</t>
  </si>
  <si>
    <t>Sinalização/ Identificação adequada? - As placas e sinalizações devem estar visíveis.</t>
  </si>
  <si>
    <t>Portas e Cortinas estão adequadas? - Portas devem estar em boas condições e cortinas sem furos ou rasgadas.</t>
  </si>
  <si>
    <t>Ordem / Arrumação / Limpeza? - A limpeza e organização do ambiente é notória?</t>
  </si>
  <si>
    <t>Rotas de fuga desobstruídos? - Não pode haver acúmulo de materiais ou produtos obstruindo as passagens de colaboradores.</t>
  </si>
  <si>
    <t>Identificação de recipientes? - Todos os recipientes devem estar identificados.</t>
  </si>
  <si>
    <t>Acondicionamento de lixo? - Os resíduos devem ser acondicionados corretamente, não pode haver acúmulo de resíduos no chão.</t>
  </si>
  <si>
    <t>Pinturas em bom estado? - A pintura está em boas condições, faixas de segurança estão visíveis.</t>
  </si>
  <si>
    <t>Extintor com lacre? - O lacre não pode estar violado.</t>
  </si>
  <si>
    <t>Extintor com validade em dia? - Equipamento com validade dentro do prazo.</t>
  </si>
  <si>
    <t>Extintor desobstruído? - Não pode haver entulhos impedindo acesso ao extintor</t>
  </si>
  <si>
    <t>Extintor com local demarcado/sinalizado? - Deve existir demarcação e sinalização</t>
  </si>
  <si>
    <t>Hidrante desobstruído? - Não pode haver entulhos impedindo acesso ao hidrante.</t>
  </si>
  <si>
    <t>Hidrante com local demarcado/sinalizado? - Deve existir demarcação e sinalização</t>
  </si>
  <si>
    <t>Válvulas de hidrante sem vazamento? - Não pode haver vazamentos nas válvula e mangueiras</t>
  </si>
  <si>
    <t>As mangueiras estão testadas? - Testes das mangueiras estão em dia?</t>
  </si>
  <si>
    <t>Alarme de emergência funcionando? - Existe alarme de emergência no local e o mesmo está em operação (luz verde piscando)</t>
  </si>
  <si>
    <t>Caixa de hidrante lacrada? - A caixa do hidrante deve estar lacrada.</t>
  </si>
  <si>
    <t>Sinalização de rota de fuga visível? - Existe sinalização de rota de fuga e estão visíveis.</t>
  </si>
  <si>
    <t>Iluminação de emergência? - Deve estar funcionando.</t>
  </si>
  <si>
    <t>Válvulas/Registros/Conexões? - Estão em boas  condições, não gerando vazamentos diversos?</t>
  </si>
  <si>
    <t>Mangueiras/Abraçadeiras? - Estão em boas  condições, não gerando vazamentos diversos?</t>
  </si>
  <si>
    <t>SPDA - Existe Sistema de Proteção Contra Descargas Atmosféricas?</t>
  </si>
  <si>
    <t>Guarda-corpo está adequado? - Guarda Corpo atende 1,20m e é fechado na sua base evitando o risco de queda de pessoas ou equipamentos.</t>
  </si>
  <si>
    <t>Corrimão adequado? - Existência de corrimão e em boas condições.</t>
  </si>
  <si>
    <t>Tombadores funcionando? (Terminal) - Devem estar em perfeito funcionamento</t>
  </si>
  <si>
    <t>Sinalizações de segurança? - Existência de sinalização de segurança para os pontos necessários?</t>
  </si>
  <si>
    <t>Não existe vazamentos de produtos? - Não pode haver vazamentos de produtos.</t>
  </si>
  <si>
    <t>Fispq em local de fácil acesso? - Ficha de informação de segurança de produtos químicos em local de fácil acesso. Requisito da NR26, item 26.2.3.4</t>
  </si>
  <si>
    <t>Armazenamento está correto? - O armazenamento está correto, evitando queda de produtos no piso ou risco de contaminação</t>
  </si>
  <si>
    <t>Kit Emergência existente no local? - Existe kit de emergência para atendimento a vazamentos de produtos</t>
  </si>
  <si>
    <t>Bacia de contenção existente no local? - Existe bacia de contenção para emergência em caso de vazamentos</t>
  </si>
  <si>
    <t>Inspecionadas fita cor do mês? - Boas condições, sem improvisações.</t>
  </si>
  <si>
    <t>Adequadas para o trabalho? - As ferramentas são adequadas para realização das atividades.</t>
  </si>
  <si>
    <t>Estão a disposição no ambiente? - Estão a disposição para utilização e em locais adequados</t>
  </si>
  <si>
    <t>Estão sendo utilizadas corretamente? - Utilização está correta</t>
  </si>
  <si>
    <t>Estão Conservadas?  - Estão conservadas e em boas condições de uso.</t>
  </si>
  <si>
    <t xml:space="preserve">Estão Identificada? - Devem estar identificadas </t>
  </si>
  <si>
    <t>Estão aterrada? - Devem ser aterradas</t>
  </si>
  <si>
    <t>Existe proteções nas partes móveis? - Existe proteção nas partes rotativas das máquinas</t>
  </si>
  <si>
    <t>Estão sem vibração? - Aparenta vibrações durante operação</t>
  </si>
  <si>
    <t>Estão com a parte elétrica adequada? - Não existem fios expostos na parte elétrica</t>
  </si>
  <si>
    <t>Estão com a manutenção em dia? - Comprovação de manutenção periódica</t>
  </si>
  <si>
    <t>Os painéis elétricos estão fechados? - Painel elétrico fechado evitando contato com pessoas não autorizadas</t>
  </si>
  <si>
    <t>Botoeira de Emergência esta funcionando? - Botoeiras estão funcionando (luz verde piscante)</t>
  </si>
  <si>
    <t>Tomadas/ Pino terra adequados? - As tomadas e Pinos estão em boas condições, não pode haver fios expostos.</t>
  </si>
  <si>
    <t>Tomadas/ Pino sinalizados? - As tomadas e Pinos estão corretamente sinalizados?</t>
  </si>
  <si>
    <t>Fios e cabos estão em bom estado? - Os fios e cabos estão protegidos e aterrados</t>
  </si>
  <si>
    <t>Chaves / disjuntores funcionando? - Estão em perfeito funcionamento e seguros</t>
  </si>
  <si>
    <t>Iluminação funcionando? - Iluminação de emergência deve estar funcionando</t>
  </si>
  <si>
    <t>Quadros elétricos sinalizados? - Quadros elétricos estão corretamente sinalizados?</t>
  </si>
  <si>
    <t>Diagrama Unifilar Visível? - Existe diagrama unifilar das instalações elétricas?</t>
  </si>
  <si>
    <t>Vara de manobra esta no local? - A vara de manobra alta tensão esta no ambiente (somente para áreas elétricas)</t>
  </si>
  <si>
    <t>Existe tapete de prot. no ambiente? - O tapete de proteção esta no pavimento dos ambiente elétricos</t>
  </si>
  <si>
    <t>Existe luva de alta tensão no local? - Existe luva de alta tensão no ambiente (somente para áreas elétricas)</t>
  </si>
  <si>
    <t>Avará de funcionamento-Prefeitura - Existe cópia do alvará de funcionamento no local?</t>
  </si>
  <si>
    <t>AVCB - Existe cópia do AVCB no local?</t>
  </si>
  <si>
    <t>Licença de Operação - Existe cópia da Licença de Operação no Local?</t>
  </si>
  <si>
    <t>Mapa de Risco - Existe mapa de risco em local visivel ?</t>
  </si>
  <si>
    <t>Plano de Emergência - Existe plano de emergência em local visivel ?</t>
  </si>
  <si>
    <t>Condições de Trabalho</t>
  </si>
  <si>
    <t>Edificações</t>
  </si>
  <si>
    <t>Organização e Limpeza</t>
  </si>
  <si>
    <t>Equipamento de Emergência</t>
  </si>
  <si>
    <t>Instalações Diversas</t>
  </si>
  <si>
    <t>Produto Químico</t>
  </si>
  <si>
    <t>Ferramentas</t>
  </si>
  <si>
    <t>Máquinas e Equipamentos</t>
  </si>
  <si>
    <t>Documentos</t>
  </si>
  <si>
    <t>CONDIÇÕES DE TRABALHO</t>
  </si>
  <si>
    <t>EDIFICAÇÕES</t>
  </si>
  <si>
    <t>ORDEM E LIMPEZA</t>
  </si>
  <si>
    <t>EQUIPAMENTO DE EMERGÊNCIA</t>
  </si>
  <si>
    <t>INSTALAÇÕES DIVERSAS</t>
  </si>
  <si>
    <t>PRODUTO QUÍMICO</t>
  </si>
  <si>
    <t>FERRAMENTA</t>
  </si>
  <si>
    <t>MÁQUINAS E EQUIPAMENTOS</t>
  </si>
  <si>
    <t>INSTALAÇÕES ELÉTRICAS</t>
  </si>
  <si>
    <t>DOCUMENTOS</t>
  </si>
  <si>
    <r>
      <rPr>
        <b/>
        <sz val="16"/>
        <rFont val="Tahoma"/>
        <family val="2"/>
      </rPr>
      <t>REGRA DE PONTUAÇÃO:</t>
    </r>
    <r>
      <rPr>
        <sz val="16"/>
        <rFont val="Tahoma"/>
        <family val="2"/>
      </rPr>
      <t xml:space="preserve">
O itens de</t>
    </r>
    <r>
      <rPr>
        <b/>
        <sz val="16"/>
        <color rgb="FFFF0000"/>
        <rFont val="Tahoma"/>
        <family val="2"/>
      </rPr>
      <t xml:space="preserve"> INTERDIÇÃO (PESO "I")</t>
    </r>
    <r>
      <rPr>
        <b/>
        <sz val="16"/>
        <rFont val="Tahoma"/>
        <family val="2"/>
      </rPr>
      <t xml:space="preserve"> </t>
    </r>
    <r>
      <rPr>
        <sz val="16"/>
        <rFont val="Tahoma"/>
        <family val="2"/>
      </rPr>
      <t xml:space="preserve">quando não atendidos, faz com que a nota da auditoria seja 0,00% (Zero), e os desvios encontrados com prazo de regularização de 24h, ou interdição do local / equipamento / estrutura.
Para os demais itens, será atribuído peso de </t>
    </r>
    <r>
      <rPr>
        <b/>
        <sz val="16"/>
        <rFont val="Tahoma"/>
        <family val="2"/>
      </rPr>
      <t>1</t>
    </r>
    <r>
      <rPr>
        <sz val="16"/>
        <rFont val="Tahoma"/>
        <family val="2"/>
      </rPr>
      <t xml:space="preserve"> à </t>
    </r>
    <r>
      <rPr>
        <b/>
        <sz val="16"/>
        <rFont val="Tahoma"/>
        <family val="2"/>
      </rPr>
      <t>5</t>
    </r>
    <r>
      <rPr>
        <sz val="16"/>
        <rFont val="Tahoma"/>
        <family val="2"/>
      </rPr>
      <t xml:space="preserve"> pontos, sendo o peso </t>
    </r>
    <r>
      <rPr>
        <b/>
        <sz val="16"/>
        <rFont val="Tahoma"/>
        <family val="2"/>
      </rPr>
      <t>5</t>
    </r>
    <r>
      <rPr>
        <sz val="16"/>
        <rFont val="Tahoma"/>
        <family val="2"/>
      </rPr>
      <t xml:space="preserve"> de maior relevância e </t>
    </r>
    <r>
      <rPr>
        <b/>
        <sz val="16"/>
        <rFont val="Tahoma"/>
        <family val="2"/>
      </rPr>
      <t>1</t>
    </r>
    <r>
      <rPr>
        <sz val="16"/>
        <rFont val="Tahoma"/>
        <family val="2"/>
      </rPr>
      <t xml:space="preserve"> de menor. Itens não aplicados serão tratados como N/A e para o cálculo final da pontuação serão subtraidos da pontuação máxima do checklist . Ex: Se temos 230 pontos possíveis como máximo e temos 20 itens N/A, então, a pontuação máxima será 230 - 20 = 210 pontos = 100%.
O resultado da pontuação será calculado conforme regra de 3, sendo o total de pontos possíveis (avaliados) equivalente a 100%.
</t>
    </r>
    <r>
      <rPr>
        <b/>
        <sz val="16"/>
        <rFont val="Tahoma"/>
        <family val="2"/>
      </rPr>
      <t>CÁLCULO:</t>
    </r>
    <r>
      <rPr>
        <sz val="16"/>
        <rFont val="Tahoma"/>
        <family val="2"/>
      </rPr>
      <t xml:space="preserve"> Resultado da área = Pontos obtidos x 100% / pontos possíveis. Para auxiliar nos cálculos foram elaboradas algumas formulas contidas nesta planilha e será necessário somente preencher às colunas "H".
O não cumprimento em um dos itens</t>
    </r>
    <r>
      <rPr>
        <sz val="16"/>
        <color theme="1"/>
        <rFont val="Tahoma"/>
        <family val="2"/>
      </rPr>
      <t xml:space="preserve"> acima, implicará em</t>
    </r>
    <r>
      <rPr>
        <sz val="16"/>
        <rFont val="Tahoma"/>
        <family val="2"/>
      </rPr>
      <t xml:space="preserve"> medidas previstas em contrato, conforme regras de</t>
    </r>
    <r>
      <rPr>
        <b/>
        <sz val="16"/>
        <rFont val="Tahoma"/>
        <family val="2"/>
      </rPr>
      <t xml:space="preserve"> NOTAS OBTIDAS</t>
    </r>
    <r>
      <rPr>
        <sz val="16"/>
        <rFont val="Tahoma"/>
        <family val="2"/>
      </rPr>
      <t>, e deverão ser apresentados com plano de ação corretiva para áreas responsáveis (SSMA, Suprimentos e Gerência de contrato).</t>
    </r>
    <r>
      <rPr>
        <b/>
        <sz val="16"/>
        <rFont val="Tahoma"/>
        <family val="2"/>
      </rPr>
      <t xml:space="preserve">
NOTAS OBTIDAS:
</t>
    </r>
    <r>
      <rPr>
        <sz val="16"/>
        <rFont val="Tahoma"/>
        <family val="2"/>
      </rPr>
      <t xml:space="preserve">
</t>
    </r>
    <r>
      <rPr>
        <b/>
        <sz val="16"/>
        <rFont val="Tahoma"/>
        <family val="2"/>
      </rPr>
      <t xml:space="preserve">STATUS </t>
    </r>
    <r>
      <rPr>
        <b/>
        <sz val="16"/>
        <color rgb="FF00B050"/>
        <rFont val="Tahoma"/>
        <family val="2"/>
      </rPr>
      <t>"REGULAR"</t>
    </r>
    <r>
      <rPr>
        <b/>
        <sz val="16"/>
        <rFont val="Tahoma"/>
        <family val="2"/>
      </rPr>
      <t xml:space="preserve"> - Notas acima de 80,00%</t>
    </r>
    <r>
      <rPr>
        <sz val="16"/>
        <rFont val="Tahoma"/>
        <family val="2"/>
      </rPr>
      <t xml:space="preserve"> - Plano de ação com prazo fácitvel para regularização dos itens não atendidos.
</t>
    </r>
    <r>
      <rPr>
        <b/>
        <sz val="16"/>
        <rFont val="Tahoma"/>
        <family val="2"/>
      </rPr>
      <t xml:space="preserve">STATUS </t>
    </r>
    <r>
      <rPr>
        <b/>
        <sz val="16"/>
        <color rgb="FFFF0000"/>
        <rFont val="Tahoma"/>
        <family val="2"/>
      </rPr>
      <t>"CARTÃO VERMELHO"</t>
    </r>
    <r>
      <rPr>
        <b/>
        <sz val="16"/>
        <rFont val="Tahoma"/>
        <family val="2"/>
      </rPr>
      <t xml:space="preserve"> - Notas entre 65,00% e 80,00%</t>
    </r>
    <r>
      <rPr>
        <sz val="16"/>
        <rFont val="Tahoma"/>
        <family val="2"/>
      </rPr>
      <t xml:space="preserve"> - Registro de CARTÃO VERMELHO e Plano de ação com prazo fácitvel para regularização.
</t>
    </r>
    <r>
      <rPr>
        <b/>
        <sz val="16"/>
        <rFont val="Tahoma"/>
        <family val="2"/>
      </rPr>
      <t xml:space="preserve">STATUS </t>
    </r>
    <r>
      <rPr>
        <b/>
        <sz val="16"/>
        <color theme="5"/>
        <rFont val="Tahoma"/>
        <family val="2"/>
      </rPr>
      <t>"INTERDIÇÃO"</t>
    </r>
    <r>
      <rPr>
        <b/>
        <sz val="16"/>
        <rFont val="Tahoma"/>
        <family val="2"/>
      </rPr>
      <t xml:space="preserve"> - Notas menores que 65,00%</t>
    </r>
    <r>
      <rPr>
        <sz val="16"/>
        <rFont val="Tahoma"/>
        <family val="2"/>
      </rPr>
      <t xml:space="preserve"> - Registro de RNC conforme determina o manual do fornecedor, passivo de interdição do local ou prazo de 24 horas para correção das não conformidades encontradas.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</si>
</sst>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56"/>
      <name val="Tahoma"/>
      <family val="2"/>
    </font>
    <font>
      <sz val="14"/>
      <name val="Tahoma"/>
      <family val="2"/>
    </font>
    <font>
      <b/>
      <sz val="22"/>
      <name val="Tahoma"/>
      <family val="2"/>
    </font>
    <font>
      <b/>
      <sz val="16"/>
      <color indexed="56"/>
      <name val="Tahoma"/>
      <family val="2"/>
    </font>
    <font>
      <sz val="16"/>
      <color indexed="8"/>
      <name val="Calibri"/>
      <family val="2"/>
    </font>
    <font>
      <sz val="16"/>
      <name val="Tahoma"/>
      <family val="2"/>
    </font>
    <font>
      <sz val="16"/>
      <color theme="1"/>
      <name val="Tahoma"/>
      <family val="2"/>
    </font>
    <font>
      <sz val="16"/>
      <name val="Calibri"/>
      <family val="2"/>
      <scheme val="minor"/>
    </font>
    <font>
      <b/>
      <sz val="14"/>
      <color theme="0"/>
      <name val="Tahoma"/>
      <family val="2"/>
    </font>
    <font>
      <b/>
      <sz val="18"/>
      <color theme="0"/>
      <name val="Tahoma"/>
      <family val="2"/>
    </font>
    <font>
      <b/>
      <sz val="16"/>
      <name val="Tahoma"/>
      <family val="2"/>
    </font>
    <font>
      <b/>
      <sz val="12"/>
      <color indexed="8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sz val="12"/>
      <color indexed="56"/>
      <name val="Tahoma"/>
      <family val="2"/>
    </font>
    <font>
      <sz val="18"/>
      <color theme="1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sz val="18"/>
      <color indexed="8"/>
      <name val="Algerian"/>
      <family val="5"/>
    </font>
    <font>
      <b/>
      <sz val="16"/>
      <color rgb="FFFF0000"/>
      <name val="Tahoma"/>
      <family val="2"/>
    </font>
    <font>
      <b/>
      <sz val="14"/>
      <color indexed="8"/>
      <name val="Arial Black"/>
      <family val="2"/>
    </font>
    <font>
      <sz val="17"/>
      <name val="Tahoma"/>
      <family val="2"/>
    </font>
    <font>
      <b/>
      <sz val="16"/>
      <color rgb="FF00B050"/>
      <name val="Tahoma"/>
      <family val="2"/>
    </font>
    <font>
      <b/>
      <sz val="16"/>
      <color theme="5"/>
      <name val="Tahoma"/>
      <family val="2"/>
    </font>
    <font>
      <b/>
      <sz val="1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1" fontId="22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3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3" fillId="5" borderId="38" xfId="0" applyNumberFormat="1" applyFont="1" applyFill="1" applyBorder="1" applyAlignment="1" applyProtection="1">
      <alignment horizontal="center" vertical="center" wrapText="1"/>
      <protection locked="0"/>
    </xf>
    <xf numFmtId="1" fontId="24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24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4" borderId="3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37" xfId="0" applyNumberFormat="1" applyFont="1" applyFill="1" applyBorder="1" applyAlignment="1" applyProtection="1">
      <alignment horizontal="center" vertical="center" wrapText="1"/>
      <protection locked="0"/>
    </xf>
    <xf numFmtId="1" fontId="21" fillId="4" borderId="35" xfId="0" applyNumberFormat="1" applyFont="1" applyFill="1" applyBorder="1" applyAlignment="1" applyProtection="1">
      <alignment horizontal="center" vertical="center" wrapText="1"/>
      <protection hidden="1"/>
    </xf>
    <xf numFmtId="1" fontId="21" fillId="4" borderId="19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22" xfId="0" applyNumberFormat="1" applyFont="1" applyFill="1" applyBorder="1" applyAlignment="1" applyProtection="1">
      <alignment horizontal="center" vertical="center" wrapText="1"/>
      <protection hidden="1"/>
    </xf>
    <xf numFmtId="10" fontId="17" fillId="3" borderId="40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justify" wrapText="1"/>
      <protection locked="0"/>
    </xf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left" wrapText="1"/>
      <protection locked="0"/>
    </xf>
    <xf numFmtId="0" fontId="19" fillId="0" borderId="5" xfId="0" applyFont="1" applyBorder="1" applyAlignment="1" applyProtection="1"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6" xfId="0" applyFont="1" applyBorder="1" applyAlignment="1" applyProtection="1"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2" borderId="24" xfId="2" applyFont="1" applyFill="1" applyBorder="1" applyAlignment="1" applyProtection="1">
      <alignment horizontal="center"/>
      <protection locked="0"/>
    </xf>
    <xf numFmtId="0" fontId="6" fillId="2" borderId="24" xfId="2" applyFont="1" applyFill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 locked="0"/>
    </xf>
    <xf numFmtId="0" fontId="25" fillId="4" borderId="35" xfId="0" applyFont="1" applyFill="1" applyBorder="1" applyAlignment="1" applyProtection="1">
      <alignment horizontal="center" vertical="center" wrapText="1"/>
      <protection locked="0"/>
    </xf>
    <xf numFmtId="0" fontId="25" fillId="4" borderId="18" xfId="0" applyFont="1" applyFill="1" applyBorder="1" applyAlignment="1" applyProtection="1">
      <alignment horizontal="center" vertical="center" wrapText="1"/>
      <protection locked="0"/>
    </xf>
    <xf numFmtId="0" fontId="25" fillId="4" borderId="19" xfId="0" applyFont="1" applyFill="1" applyBorder="1" applyAlignment="1" applyProtection="1">
      <alignment horizontal="center" vertical="center" wrapText="1"/>
      <protection locked="0"/>
    </xf>
    <xf numFmtId="0" fontId="25" fillId="4" borderId="31" xfId="0" applyFont="1" applyFill="1" applyBorder="1" applyAlignment="1" applyProtection="1">
      <alignment horizontal="center" vertical="center" wrapText="1"/>
      <protection locked="0"/>
    </xf>
    <xf numFmtId="0" fontId="25" fillId="4" borderId="32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left" wrapText="1"/>
      <protection locked="0"/>
    </xf>
    <xf numFmtId="0" fontId="15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protection locked="0"/>
    </xf>
    <xf numFmtId="0" fontId="2" fillId="0" borderId="23" xfId="0" applyFont="1" applyBorder="1" applyProtection="1"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6" fillId="0" borderId="3" xfId="0" applyFont="1" applyBorder="1" applyAlignment="1" applyProtection="1">
      <alignment horizontal="right" vertical="top"/>
      <protection hidden="1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7" xfId="0" applyFont="1" applyBorder="1" applyAlignment="1" applyProtection="1">
      <alignment horizontal="center" vertical="top"/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3" xfId="0" applyFont="1" applyFill="1" applyBorder="1" applyAlignment="1" applyProtection="1">
      <alignment horizontal="left" vertical="center"/>
      <protection locked="0"/>
    </xf>
    <xf numFmtId="0" fontId="14" fillId="5" borderId="24" xfId="0" applyFont="1" applyFill="1" applyBorder="1" applyAlignment="1" applyProtection="1">
      <alignment horizontal="left" vertical="center"/>
      <protection locked="0"/>
    </xf>
    <xf numFmtId="1" fontId="13" fillId="5" borderId="36" xfId="0" applyNumberFormat="1" applyFont="1" applyFill="1" applyBorder="1" applyAlignment="1" applyProtection="1">
      <alignment horizontal="center" vertical="center" wrapText="1"/>
      <protection hidden="1"/>
    </xf>
    <xf numFmtId="1" fontId="13" fillId="5" borderId="39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textRotation="90" wrapText="1"/>
      <protection locked="0"/>
    </xf>
    <xf numFmtId="0" fontId="11" fillId="3" borderId="17" xfId="0" applyFont="1" applyFill="1" applyBorder="1" applyAlignment="1" applyProtection="1">
      <alignment horizontal="center" vertical="center" textRotation="90" wrapText="1"/>
      <protection locked="0"/>
    </xf>
    <xf numFmtId="0" fontId="11" fillId="3" borderId="30" xfId="0" applyFont="1" applyFill="1" applyBorder="1" applyAlignment="1" applyProtection="1">
      <alignment horizontal="center" vertical="center" textRotation="90" wrapText="1"/>
      <protection locked="0"/>
    </xf>
    <xf numFmtId="0" fontId="25" fillId="4" borderId="20" xfId="0" applyFont="1" applyFill="1" applyBorder="1" applyAlignment="1" applyProtection="1">
      <alignment horizontal="left" vertical="center" wrapText="1"/>
      <protection locked="0"/>
    </xf>
    <xf numFmtId="0" fontId="25" fillId="4" borderId="18" xfId="0" applyFont="1" applyFill="1" applyBorder="1" applyAlignment="1" applyProtection="1">
      <alignment horizontal="left" vertical="center" wrapText="1"/>
      <protection locked="0"/>
    </xf>
    <xf numFmtId="0" fontId="25" fillId="4" borderId="14" xfId="0" applyFont="1" applyFill="1" applyBorder="1" applyAlignment="1" applyProtection="1">
      <alignment horizontal="left" vertical="center" wrapText="1"/>
      <protection locked="0"/>
    </xf>
    <xf numFmtId="0" fontId="25" fillId="4" borderId="15" xfId="0" applyFont="1" applyFill="1" applyBorder="1" applyAlignment="1" applyProtection="1">
      <alignment horizontal="left" vertical="center" wrapText="1"/>
      <protection locked="0"/>
    </xf>
    <xf numFmtId="0" fontId="25" fillId="4" borderId="33" xfId="0" applyFont="1" applyFill="1" applyBorder="1" applyAlignment="1" applyProtection="1">
      <alignment horizontal="left" vertical="center" wrapText="1"/>
      <protection locked="0"/>
    </xf>
    <xf numFmtId="0" fontId="25" fillId="4" borderId="31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14" fillId="5" borderId="41" xfId="0" applyFont="1" applyFill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 wrapText="1"/>
      <protection locked="0"/>
    </xf>
    <xf numFmtId="0" fontId="14" fillId="5" borderId="4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left"/>
      <protection hidden="1"/>
    </xf>
    <xf numFmtId="0" fontId="19" fillId="0" borderId="29" xfId="0" applyFont="1" applyBorder="1" applyAlignment="1" applyProtection="1">
      <alignment horizontal="left"/>
      <protection locked="0"/>
    </xf>
    <xf numFmtId="0" fontId="25" fillId="0" borderId="44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1" fontId="21" fillId="4" borderId="39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2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1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textRotation="90" wrapText="1"/>
      <protection locked="0"/>
    </xf>
    <xf numFmtId="0" fontId="28" fillId="0" borderId="17" xfId="0" applyFont="1" applyFill="1" applyBorder="1" applyAlignment="1" applyProtection="1">
      <alignment horizontal="center" vertical="center" textRotation="90" wrapText="1"/>
      <protection locked="0"/>
    </xf>
    <xf numFmtId="0" fontId="28" fillId="0" borderId="30" xfId="0" applyFont="1" applyFill="1" applyBorder="1" applyAlignment="1" applyProtection="1">
      <alignment horizontal="center" vertical="center" textRotation="90" wrapText="1"/>
      <protection locked="0"/>
    </xf>
    <xf numFmtId="0" fontId="19" fillId="0" borderId="5" xfId="0" applyFont="1" applyBorder="1" applyAlignment="1" applyProtection="1"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2"/>
    <cellStyle name="Porcentagem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13608</xdr:rowOff>
    </xdr:from>
    <xdr:to>
      <xdr:col>3</xdr:col>
      <xdr:colOff>1381745</xdr:colOff>
      <xdr:row>1</xdr:row>
      <xdr:rowOff>567594</xdr:rowOff>
    </xdr:to>
    <xdr:pic>
      <xdr:nvPicPr>
        <xdr:cNvPr id="4" name="Imagem 3" descr="Logo Rumo Logística – Logos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661" b="35713"/>
        <a:stretch/>
      </xdr:blipFill>
      <xdr:spPr bwMode="auto">
        <a:xfrm>
          <a:off x="503465" y="163287"/>
          <a:ext cx="2013858" cy="553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showGridLines="0" tabSelected="1" zoomScale="55" zoomScaleNormal="55" workbookViewId="0"/>
  </sheetViews>
  <sheetFormatPr defaultRowHeight="18" x14ac:dyDescent="0.25"/>
  <cols>
    <col min="1" max="1" width="2.140625" style="65" customWidth="1"/>
    <col min="2" max="2" width="8.5703125" style="18" customWidth="1"/>
    <col min="3" max="3" width="6.140625" style="19" customWidth="1"/>
    <col min="4" max="4" width="24.85546875" style="20" customWidth="1"/>
    <col min="5" max="5" width="70.85546875" style="21" customWidth="1"/>
    <col min="6" max="6" width="88" style="21" customWidth="1"/>
    <col min="7" max="7" width="13" style="22" bestFit="1" customWidth="1"/>
    <col min="8" max="8" width="22.5703125" style="22" customWidth="1"/>
    <col min="9" max="9" width="60.28515625" style="22" customWidth="1"/>
    <col min="10" max="16384" width="9.140625" style="65"/>
  </cols>
  <sheetData>
    <row r="1" spans="2:9" s="23" customFormat="1" ht="12" customHeight="1" thickBot="1" x14ac:dyDescent="0.3">
      <c r="B1" s="18"/>
      <c r="C1" s="19"/>
      <c r="D1" s="20"/>
      <c r="E1" s="21"/>
      <c r="F1" s="21"/>
      <c r="G1" s="22"/>
      <c r="H1" s="22"/>
      <c r="I1" s="22"/>
    </row>
    <row r="2" spans="2:9" s="24" customFormat="1" ht="66" customHeight="1" x14ac:dyDescent="0.25">
      <c r="B2" s="72" t="s">
        <v>21</v>
      </c>
      <c r="C2" s="73"/>
      <c r="D2" s="73"/>
      <c r="E2" s="73"/>
      <c r="F2" s="73"/>
      <c r="G2" s="73"/>
      <c r="H2" s="73"/>
      <c r="I2" s="66" t="s">
        <v>16</v>
      </c>
    </row>
    <row r="3" spans="2:9" s="23" customFormat="1" ht="48.75" customHeight="1" x14ac:dyDescent="0.3">
      <c r="B3" s="25"/>
      <c r="C3" s="71" t="s">
        <v>0</v>
      </c>
      <c r="D3" s="71"/>
      <c r="E3" s="26"/>
      <c r="F3" s="71" t="s">
        <v>5</v>
      </c>
      <c r="G3" s="71"/>
      <c r="H3" s="68" t="s">
        <v>18</v>
      </c>
      <c r="I3" s="28"/>
    </row>
    <row r="4" spans="2:9" s="23" customFormat="1" ht="48.75" customHeight="1" x14ac:dyDescent="0.3">
      <c r="B4" s="25"/>
      <c r="C4" s="108" t="s">
        <v>1</v>
      </c>
      <c r="D4" s="108"/>
      <c r="E4" s="26"/>
      <c r="F4" s="26" t="s">
        <v>24</v>
      </c>
      <c r="G4" s="27"/>
      <c r="H4" s="103" t="s">
        <v>22</v>
      </c>
      <c r="I4" s="104"/>
    </row>
    <row r="5" spans="2:9" s="23" customFormat="1" ht="48.75" customHeight="1" x14ac:dyDescent="0.3">
      <c r="B5" s="25"/>
      <c r="C5" s="108" t="s">
        <v>3</v>
      </c>
      <c r="D5" s="108"/>
      <c r="E5" s="26"/>
      <c r="F5" s="26" t="s">
        <v>2</v>
      </c>
      <c r="G5" s="27"/>
      <c r="H5" s="27"/>
      <c r="I5" s="29"/>
    </row>
    <row r="6" spans="2:9" s="23" customFormat="1" ht="48.75" customHeight="1" x14ac:dyDescent="0.3">
      <c r="B6" s="25"/>
      <c r="C6" s="108" t="s">
        <v>4</v>
      </c>
      <c r="D6" s="108"/>
      <c r="E6" s="68"/>
      <c r="F6" s="68" t="s">
        <v>23</v>
      </c>
      <c r="G6" s="27"/>
      <c r="H6" s="128" t="str">
        <f>"Status:   "&amp;(IF((COUNTBLANK(H9:H81))=0,IF(I83="0,00 %","INTERDITADO",IF(I83&gt;0.8,"REGULAR",IF(I83&gt;0.65,"CARTÃO VERMELHO","INTERDITADO"))),"PREENCHA TODOS OS CAMPOS"))</f>
        <v>Status:   PREENCHA TODOS OS CAMPOS</v>
      </c>
      <c r="I6" s="29"/>
    </row>
    <row r="7" spans="2:9" s="23" customFormat="1" ht="9.75" customHeight="1" thickBot="1" x14ac:dyDescent="0.4">
      <c r="B7" s="30"/>
      <c r="C7" s="31"/>
      <c r="D7" s="32"/>
      <c r="E7" s="33"/>
      <c r="F7" s="33"/>
      <c r="G7" s="34"/>
      <c r="H7" s="34"/>
      <c r="I7" s="35"/>
    </row>
    <row r="8" spans="2:9" s="23" customFormat="1" ht="23.25" thickBot="1" x14ac:dyDescent="0.3">
      <c r="B8" s="67" t="s">
        <v>6</v>
      </c>
      <c r="C8" s="36" t="s">
        <v>7</v>
      </c>
      <c r="D8" s="37" t="s">
        <v>25</v>
      </c>
      <c r="E8" s="101" t="s">
        <v>8</v>
      </c>
      <c r="F8" s="102"/>
      <c r="G8" s="38" t="s">
        <v>9</v>
      </c>
      <c r="H8" s="39" t="s">
        <v>20</v>
      </c>
      <c r="I8" s="40" t="s">
        <v>10</v>
      </c>
    </row>
    <row r="9" spans="2:9" s="23" customFormat="1" ht="90" customHeight="1" x14ac:dyDescent="0.25">
      <c r="B9" s="86" t="s">
        <v>26</v>
      </c>
      <c r="C9" s="41">
        <v>1</v>
      </c>
      <c r="D9" s="42" t="s">
        <v>26</v>
      </c>
      <c r="E9" s="91" t="s">
        <v>27</v>
      </c>
      <c r="F9" s="92"/>
      <c r="G9" s="13" t="s">
        <v>11</v>
      </c>
      <c r="H9" s="6"/>
      <c r="I9" s="12"/>
    </row>
    <row r="10" spans="2:9" s="23" customFormat="1" ht="90" customHeight="1" x14ac:dyDescent="0.25">
      <c r="B10" s="87"/>
      <c r="C10" s="43">
        <v>2</v>
      </c>
      <c r="D10" s="44" t="s">
        <v>26</v>
      </c>
      <c r="E10" s="89" t="s">
        <v>29</v>
      </c>
      <c r="F10" s="90"/>
      <c r="G10" s="14" t="s">
        <v>11</v>
      </c>
      <c r="H10" s="7"/>
      <c r="I10" s="1"/>
    </row>
    <row r="11" spans="2:9" s="23" customFormat="1" ht="95.25" customHeight="1" thickBot="1" x14ac:dyDescent="0.3">
      <c r="B11" s="88"/>
      <c r="C11" s="45">
        <v>3</v>
      </c>
      <c r="D11" s="46" t="s">
        <v>26</v>
      </c>
      <c r="E11" s="93" t="s">
        <v>32</v>
      </c>
      <c r="F11" s="94"/>
      <c r="G11" s="112" t="s">
        <v>11</v>
      </c>
      <c r="H11" s="8"/>
      <c r="I11" s="3"/>
    </row>
    <row r="12" spans="2:9" s="120" customFormat="1" ht="90" customHeight="1" x14ac:dyDescent="0.25">
      <c r="B12" s="125" t="s">
        <v>109</v>
      </c>
      <c r="C12" s="105">
        <v>4</v>
      </c>
      <c r="D12" s="121" t="s">
        <v>100</v>
      </c>
      <c r="E12" s="118" t="s">
        <v>28</v>
      </c>
      <c r="F12" s="119"/>
      <c r="G12" s="116">
        <v>5</v>
      </c>
      <c r="H12" s="9"/>
      <c r="I12" s="4"/>
    </row>
    <row r="13" spans="2:9" s="120" customFormat="1" ht="90" customHeight="1" x14ac:dyDescent="0.25">
      <c r="B13" s="126"/>
      <c r="C13" s="106">
        <v>5</v>
      </c>
      <c r="D13" s="48" t="s">
        <v>100</v>
      </c>
      <c r="E13" s="95" t="s">
        <v>30</v>
      </c>
      <c r="F13" s="96"/>
      <c r="G13" s="15">
        <v>3</v>
      </c>
      <c r="H13" s="10"/>
      <c r="I13" s="2"/>
    </row>
    <row r="14" spans="2:9" s="120" customFormat="1" ht="90" customHeight="1" x14ac:dyDescent="0.25">
      <c r="B14" s="126"/>
      <c r="C14" s="106">
        <v>6</v>
      </c>
      <c r="D14" s="48" t="s">
        <v>100</v>
      </c>
      <c r="E14" s="95" t="s">
        <v>31</v>
      </c>
      <c r="F14" s="96"/>
      <c r="G14" s="15">
        <v>5</v>
      </c>
      <c r="H14" s="10"/>
      <c r="I14" s="2"/>
    </row>
    <row r="15" spans="2:9" s="120" customFormat="1" ht="90" customHeight="1" thickBot="1" x14ac:dyDescent="0.3">
      <c r="B15" s="127"/>
      <c r="C15" s="107">
        <v>7</v>
      </c>
      <c r="D15" s="122" t="s">
        <v>100</v>
      </c>
      <c r="E15" s="110" t="s">
        <v>33</v>
      </c>
      <c r="F15" s="111"/>
      <c r="G15" s="114">
        <v>5</v>
      </c>
      <c r="H15" s="11"/>
      <c r="I15" s="115"/>
    </row>
    <row r="16" spans="2:9" s="120" customFormat="1" ht="45" customHeight="1" x14ac:dyDescent="0.25">
      <c r="B16" s="125" t="s">
        <v>110</v>
      </c>
      <c r="C16" s="105">
        <v>8</v>
      </c>
      <c r="D16" s="121" t="s">
        <v>101</v>
      </c>
      <c r="E16" s="118" t="s">
        <v>34</v>
      </c>
      <c r="F16" s="119"/>
      <c r="G16" s="116">
        <v>1</v>
      </c>
      <c r="H16" s="9"/>
      <c r="I16" s="4"/>
    </row>
    <row r="17" spans="2:9" s="120" customFormat="1" ht="90" customHeight="1" x14ac:dyDescent="0.25">
      <c r="B17" s="126"/>
      <c r="C17" s="106">
        <v>9</v>
      </c>
      <c r="D17" s="48" t="s">
        <v>101</v>
      </c>
      <c r="E17" s="95" t="s">
        <v>35</v>
      </c>
      <c r="F17" s="96"/>
      <c r="G17" s="15">
        <v>5</v>
      </c>
      <c r="H17" s="10"/>
      <c r="I17" s="2"/>
    </row>
    <row r="18" spans="2:9" s="120" customFormat="1" ht="90" customHeight="1" x14ac:dyDescent="0.25">
      <c r="B18" s="126"/>
      <c r="C18" s="106">
        <v>10</v>
      </c>
      <c r="D18" s="48" t="s">
        <v>101</v>
      </c>
      <c r="E18" s="95" t="s">
        <v>36</v>
      </c>
      <c r="F18" s="96"/>
      <c r="G18" s="15">
        <v>5</v>
      </c>
      <c r="H18" s="10"/>
      <c r="I18" s="2"/>
    </row>
    <row r="19" spans="2:9" s="120" customFormat="1" ht="45" customHeight="1" x14ac:dyDescent="0.25">
      <c r="B19" s="126"/>
      <c r="C19" s="106">
        <v>11</v>
      </c>
      <c r="D19" s="48" t="s">
        <v>101</v>
      </c>
      <c r="E19" s="95" t="s">
        <v>37</v>
      </c>
      <c r="F19" s="96"/>
      <c r="G19" s="15">
        <v>3</v>
      </c>
      <c r="H19" s="10"/>
      <c r="I19" s="2"/>
    </row>
    <row r="20" spans="2:9" s="120" customFormat="1" ht="45" customHeight="1" x14ac:dyDescent="0.25">
      <c r="B20" s="126"/>
      <c r="C20" s="106">
        <v>12</v>
      </c>
      <c r="D20" s="48" t="s">
        <v>101</v>
      </c>
      <c r="E20" s="95" t="s">
        <v>38</v>
      </c>
      <c r="F20" s="96"/>
      <c r="G20" s="15">
        <v>3</v>
      </c>
      <c r="H20" s="10"/>
      <c r="I20" s="2"/>
    </row>
    <row r="21" spans="2:9" s="120" customFormat="1" ht="90" customHeight="1" x14ac:dyDescent="0.25">
      <c r="B21" s="126"/>
      <c r="C21" s="106">
        <v>13</v>
      </c>
      <c r="D21" s="48" t="s">
        <v>101</v>
      </c>
      <c r="E21" s="95" t="s">
        <v>39</v>
      </c>
      <c r="F21" s="96"/>
      <c r="G21" s="15">
        <v>1</v>
      </c>
      <c r="H21" s="10"/>
      <c r="I21" s="2"/>
    </row>
    <row r="22" spans="2:9" s="120" customFormat="1" ht="90" customHeight="1" x14ac:dyDescent="0.25">
      <c r="B22" s="126"/>
      <c r="C22" s="106">
        <v>14</v>
      </c>
      <c r="D22" s="48" t="s">
        <v>101</v>
      </c>
      <c r="E22" s="95" t="s">
        <v>40</v>
      </c>
      <c r="F22" s="96"/>
      <c r="G22" s="15">
        <v>3</v>
      </c>
      <c r="H22" s="10"/>
      <c r="I22" s="2"/>
    </row>
    <row r="23" spans="2:9" s="120" customFormat="1" ht="45" customHeight="1" x14ac:dyDescent="0.25">
      <c r="B23" s="126"/>
      <c r="C23" s="106">
        <v>15</v>
      </c>
      <c r="D23" s="48" t="s">
        <v>101</v>
      </c>
      <c r="E23" s="95" t="s">
        <v>41</v>
      </c>
      <c r="F23" s="96"/>
      <c r="G23" s="15">
        <v>1</v>
      </c>
      <c r="H23" s="10"/>
      <c r="I23" s="2"/>
    </row>
    <row r="24" spans="2:9" s="120" customFormat="1" ht="90" customHeight="1" thickBot="1" x14ac:dyDescent="0.3">
      <c r="B24" s="127"/>
      <c r="C24" s="107">
        <v>16</v>
      </c>
      <c r="D24" s="122" t="s">
        <v>101</v>
      </c>
      <c r="E24" s="110" t="s">
        <v>42</v>
      </c>
      <c r="F24" s="111"/>
      <c r="G24" s="114">
        <v>1</v>
      </c>
      <c r="H24" s="11"/>
      <c r="I24" s="115"/>
    </row>
    <row r="25" spans="2:9" s="120" customFormat="1" ht="90" customHeight="1" x14ac:dyDescent="0.25">
      <c r="B25" s="125" t="s">
        <v>111</v>
      </c>
      <c r="C25" s="105">
        <v>17</v>
      </c>
      <c r="D25" s="121" t="s">
        <v>102</v>
      </c>
      <c r="E25" s="118" t="s">
        <v>43</v>
      </c>
      <c r="F25" s="119"/>
      <c r="G25" s="116">
        <v>3</v>
      </c>
      <c r="H25" s="9"/>
      <c r="I25" s="4"/>
    </row>
    <row r="26" spans="2:9" s="120" customFormat="1" ht="90" customHeight="1" x14ac:dyDescent="0.25">
      <c r="B26" s="126"/>
      <c r="C26" s="106">
        <v>18</v>
      </c>
      <c r="D26" s="48" t="s">
        <v>102</v>
      </c>
      <c r="E26" s="95" t="s">
        <v>44</v>
      </c>
      <c r="F26" s="96"/>
      <c r="G26" s="15">
        <v>5</v>
      </c>
      <c r="H26" s="10"/>
      <c r="I26" s="2"/>
    </row>
    <row r="27" spans="2:9" s="120" customFormat="1" ht="90" customHeight="1" x14ac:dyDescent="0.25">
      <c r="B27" s="126"/>
      <c r="C27" s="106">
        <v>19</v>
      </c>
      <c r="D27" s="48" t="s">
        <v>102</v>
      </c>
      <c r="E27" s="95" t="s">
        <v>45</v>
      </c>
      <c r="F27" s="96"/>
      <c r="G27" s="15">
        <v>1</v>
      </c>
      <c r="H27" s="10"/>
      <c r="I27" s="2"/>
    </row>
    <row r="28" spans="2:9" s="120" customFormat="1" ht="90" customHeight="1" x14ac:dyDescent="0.25">
      <c r="B28" s="126"/>
      <c r="C28" s="106">
        <v>20</v>
      </c>
      <c r="D28" s="48" t="s">
        <v>102</v>
      </c>
      <c r="E28" s="95" t="s">
        <v>46</v>
      </c>
      <c r="F28" s="96"/>
      <c r="G28" s="15">
        <v>1</v>
      </c>
      <c r="H28" s="10"/>
      <c r="I28" s="2"/>
    </row>
    <row r="29" spans="2:9" s="120" customFormat="1" ht="90" customHeight="1" thickBot="1" x14ac:dyDescent="0.3">
      <c r="B29" s="127"/>
      <c r="C29" s="107">
        <v>21</v>
      </c>
      <c r="D29" s="122" t="s">
        <v>102</v>
      </c>
      <c r="E29" s="110" t="s">
        <v>47</v>
      </c>
      <c r="F29" s="111"/>
      <c r="G29" s="114">
        <v>1</v>
      </c>
      <c r="H29" s="11"/>
      <c r="I29" s="115"/>
    </row>
    <row r="30" spans="2:9" s="120" customFormat="1" ht="90" customHeight="1" x14ac:dyDescent="0.25">
      <c r="B30" s="125" t="s">
        <v>112</v>
      </c>
      <c r="C30" s="50">
        <v>22</v>
      </c>
      <c r="D30" s="121" t="s">
        <v>103</v>
      </c>
      <c r="E30" s="118" t="s">
        <v>48</v>
      </c>
      <c r="F30" s="119"/>
      <c r="G30" s="123">
        <v>5</v>
      </c>
      <c r="H30" s="9"/>
      <c r="I30" s="4"/>
    </row>
    <row r="31" spans="2:9" s="120" customFormat="1" ht="90" customHeight="1" x14ac:dyDescent="0.25">
      <c r="B31" s="126"/>
      <c r="C31" s="47">
        <v>23</v>
      </c>
      <c r="D31" s="48" t="s">
        <v>103</v>
      </c>
      <c r="E31" s="95" t="s">
        <v>49</v>
      </c>
      <c r="F31" s="96"/>
      <c r="G31" s="15">
        <v>5</v>
      </c>
      <c r="H31" s="10"/>
      <c r="I31" s="2"/>
    </row>
    <row r="32" spans="2:9" s="120" customFormat="1" ht="90" customHeight="1" x14ac:dyDescent="0.25">
      <c r="B32" s="126"/>
      <c r="C32" s="47">
        <v>24</v>
      </c>
      <c r="D32" s="48" t="s">
        <v>103</v>
      </c>
      <c r="E32" s="95" t="s">
        <v>50</v>
      </c>
      <c r="F32" s="96"/>
      <c r="G32" s="15">
        <v>5</v>
      </c>
      <c r="H32" s="10"/>
      <c r="I32" s="2"/>
    </row>
    <row r="33" spans="2:9" s="120" customFormat="1" ht="90" customHeight="1" x14ac:dyDescent="0.25">
      <c r="B33" s="126"/>
      <c r="C33" s="47">
        <v>25</v>
      </c>
      <c r="D33" s="48" t="s">
        <v>103</v>
      </c>
      <c r="E33" s="95" t="s">
        <v>51</v>
      </c>
      <c r="F33" s="96"/>
      <c r="G33" s="15">
        <v>3</v>
      </c>
      <c r="H33" s="10"/>
      <c r="I33" s="2"/>
    </row>
    <row r="34" spans="2:9" s="120" customFormat="1" ht="90" customHeight="1" x14ac:dyDescent="0.25">
      <c r="B34" s="126"/>
      <c r="C34" s="47">
        <v>26</v>
      </c>
      <c r="D34" s="48" t="s">
        <v>103</v>
      </c>
      <c r="E34" s="95" t="s">
        <v>52</v>
      </c>
      <c r="F34" s="96"/>
      <c r="G34" s="15">
        <v>5</v>
      </c>
      <c r="H34" s="10"/>
      <c r="I34" s="2"/>
    </row>
    <row r="35" spans="2:9" s="120" customFormat="1" ht="90" customHeight="1" x14ac:dyDescent="0.25">
      <c r="B35" s="126"/>
      <c r="C35" s="47">
        <v>27</v>
      </c>
      <c r="D35" s="48" t="s">
        <v>103</v>
      </c>
      <c r="E35" s="95" t="s">
        <v>53</v>
      </c>
      <c r="F35" s="96"/>
      <c r="G35" s="15">
        <v>3</v>
      </c>
      <c r="H35" s="10"/>
      <c r="I35" s="2"/>
    </row>
    <row r="36" spans="2:9" s="120" customFormat="1" ht="90" customHeight="1" x14ac:dyDescent="0.25">
      <c r="B36" s="126"/>
      <c r="C36" s="47">
        <v>28</v>
      </c>
      <c r="D36" s="48" t="s">
        <v>103</v>
      </c>
      <c r="E36" s="95" t="s">
        <v>54</v>
      </c>
      <c r="F36" s="96"/>
      <c r="G36" s="15">
        <v>1</v>
      </c>
      <c r="H36" s="10"/>
      <c r="I36" s="2"/>
    </row>
    <row r="37" spans="2:9" s="120" customFormat="1" ht="90" customHeight="1" x14ac:dyDescent="0.25">
      <c r="B37" s="126"/>
      <c r="C37" s="47">
        <v>29</v>
      </c>
      <c r="D37" s="48" t="s">
        <v>103</v>
      </c>
      <c r="E37" s="95" t="s">
        <v>55</v>
      </c>
      <c r="F37" s="96"/>
      <c r="G37" s="15">
        <v>3</v>
      </c>
      <c r="H37" s="10"/>
      <c r="I37" s="2"/>
    </row>
    <row r="38" spans="2:9" s="120" customFormat="1" ht="90" customHeight="1" x14ac:dyDescent="0.25">
      <c r="B38" s="126"/>
      <c r="C38" s="47">
        <v>30</v>
      </c>
      <c r="D38" s="48" t="s">
        <v>103</v>
      </c>
      <c r="E38" s="95" t="s">
        <v>56</v>
      </c>
      <c r="F38" s="96"/>
      <c r="G38" s="15">
        <v>3</v>
      </c>
      <c r="H38" s="10"/>
      <c r="I38" s="2"/>
    </row>
    <row r="39" spans="2:9" s="120" customFormat="1" ht="90" customHeight="1" x14ac:dyDescent="0.25">
      <c r="B39" s="126"/>
      <c r="C39" s="47">
        <v>31</v>
      </c>
      <c r="D39" s="48" t="s">
        <v>103</v>
      </c>
      <c r="E39" s="95" t="s">
        <v>57</v>
      </c>
      <c r="F39" s="96"/>
      <c r="G39" s="15">
        <v>1</v>
      </c>
      <c r="H39" s="10"/>
      <c r="I39" s="2"/>
    </row>
    <row r="40" spans="2:9" s="120" customFormat="1" ht="90" customHeight="1" x14ac:dyDescent="0.25">
      <c r="B40" s="126"/>
      <c r="C40" s="47">
        <v>32</v>
      </c>
      <c r="D40" s="48" t="s">
        <v>103</v>
      </c>
      <c r="E40" s="95" t="s">
        <v>58</v>
      </c>
      <c r="F40" s="96"/>
      <c r="G40" s="15">
        <v>3</v>
      </c>
      <c r="H40" s="10"/>
      <c r="I40" s="2"/>
    </row>
    <row r="41" spans="2:9" s="120" customFormat="1" ht="90" customHeight="1" thickBot="1" x14ac:dyDescent="0.3">
      <c r="B41" s="127"/>
      <c r="C41" s="49">
        <v>33</v>
      </c>
      <c r="D41" s="122" t="s">
        <v>103</v>
      </c>
      <c r="E41" s="110" t="s">
        <v>59</v>
      </c>
      <c r="F41" s="111"/>
      <c r="G41" s="114">
        <v>1</v>
      </c>
      <c r="H41" s="11"/>
      <c r="I41" s="115"/>
    </row>
    <row r="42" spans="2:9" s="120" customFormat="1" ht="90" customHeight="1" x14ac:dyDescent="0.25">
      <c r="B42" s="125" t="s">
        <v>113</v>
      </c>
      <c r="C42" s="50">
        <v>34</v>
      </c>
      <c r="D42" s="121" t="s">
        <v>104</v>
      </c>
      <c r="E42" s="118" t="s">
        <v>60</v>
      </c>
      <c r="F42" s="119"/>
      <c r="G42" s="116">
        <v>3</v>
      </c>
      <c r="H42" s="9"/>
      <c r="I42" s="4"/>
    </row>
    <row r="43" spans="2:9" s="120" customFormat="1" ht="90" customHeight="1" x14ac:dyDescent="0.25">
      <c r="B43" s="126"/>
      <c r="C43" s="47">
        <v>35</v>
      </c>
      <c r="D43" s="48" t="s">
        <v>104</v>
      </c>
      <c r="E43" s="95" t="s">
        <v>61</v>
      </c>
      <c r="F43" s="96"/>
      <c r="G43" s="15">
        <v>3</v>
      </c>
      <c r="H43" s="10"/>
      <c r="I43" s="124"/>
    </row>
    <row r="44" spans="2:9" s="120" customFormat="1" ht="90" customHeight="1" x14ac:dyDescent="0.25">
      <c r="B44" s="126"/>
      <c r="C44" s="47">
        <v>36</v>
      </c>
      <c r="D44" s="48" t="s">
        <v>104</v>
      </c>
      <c r="E44" s="95" t="s">
        <v>62</v>
      </c>
      <c r="F44" s="96"/>
      <c r="G44" s="15">
        <v>5</v>
      </c>
      <c r="H44" s="10"/>
      <c r="I44" s="2"/>
    </row>
    <row r="45" spans="2:9" s="120" customFormat="1" ht="90" customHeight="1" x14ac:dyDescent="0.25">
      <c r="B45" s="126"/>
      <c r="C45" s="47">
        <v>37</v>
      </c>
      <c r="D45" s="48" t="s">
        <v>104</v>
      </c>
      <c r="E45" s="95" t="s">
        <v>63</v>
      </c>
      <c r="F45" s="96"/>
      <c r="G45" s="15">
        <v>5</v>
      </c>
      <c r="H45" s="10"/>
      <c r="I45" s="2"/>
    </row>
    <row r="46" spans="2:9" s="120" customFormat="1" ht="90" customHeight="1" x14ac:dyDescent="0.25">
      <c r="B46" s="126"/>
      <c r="C46" s="47">
        <v>38</v>
      </c>
      <c r="D46" s="48" t="s">
        <v>104</v>
      </c>
      <c r="E46" s="95" t="s">
        <v>64</v>
      </c>
      <c r="F46" s="96"/>
      <c r="G46" s="15">
        <v>3</v>
      </c>
      <c r="H46" s="10"/>
      <c r="I46" s="2"/>
    </row>
    <row r="47" spans="2:9" s="120" customFormat="1" ht="90" customHeight="1" x14ac:dyDescent="0.25">
      <c r="B47" s="126"/>
      <c r="C47" s="47">
        <v>39</v>
      </c>
      <c r="D47" s="48" t="s">
        <v>104</v>
      </c>
      <c r="E47" s="95" t="s">
        <v>65</v>
      </c>
      <c r="F47" s="96"/>
      <c r="G47" s="15">
        <v>5</v>
      </c>
      <c r="H47" s="10"/>
      <c r="I47" s="2"/>
    </row>
    <row r="48" spans="2:9" s="120" customFormat="1" ht="90" customHeight="1" thickBot="1" x14ac:dyDescent="0.3">
      <c r="B48" s="127"/>
      <c r="C48" s="49">
        <v>40</v>
      </c>
      <c r="D48" s="122" t="s">
        <v>104</v>
      </c>
      <c r="E48" s="110" t="s">
        <v>66</v>
      </c>
      <c r="F48" s="111"/>
      <c r="G48" s="114">
        <v>3</v>
      </c>
      <c r="H48" s="11"/>
      <c r="I48" s="115"/>
    </row>
    <row r="49" spans="2:9" s="120" customFormat="1" ht="90" customHeight="1" x14ac:dyDescent="0.25">
      <c r="B49" s="125" t="s">
        <v>114</v>
      </c>
      <c r="C49" s="50">
        <v>41</v>
      </c>
      <c r="D49" s="121" t="s">
        <v>105</v>
      </c>
      <c r="E49" s="118" t="s">
        <v>67</v>
      </c>
      <c r="F49" s="119"/>
      <c r="G49" s="116">
        <v>3</v>
      </c>
      <c r="H49" s="9"/>
      <c r="I49" s="4"/>
    </row>
    <row r="50" spans="2:9" s="120" customFormat="1" ht="90" customHeight="1" x14ac:dyDescent="0.25">
      <c r="B50" s="126"/>
      <c r="C50" s="47">
        <v>42</v>
      </c>
      <c r="D50" s="48" t="s">
        <v>105</v>
      </c>
      <c r="E50" s="95" t="s">
        <v>68</v>
      </c>
      <c r="F50" s="96"/>
      <c r="G50" s="15">
        <v>5</v>
      </c>
      <c r="H50" s="10"/>
      <c r="I50" s="2"/>
    </row>
    <row r="51" spans="2:9" s="120" customFormat="1" ht="90" customHeight="1" x14ac:dyDescent="0.25">
      <c r="B51" s="126"/>
      <c r="C51" s="47">
        <v>43</v>
      </c>
      <c r="D51" s="48" t="s">
        <v>105</v>
      </c>
      <c r="E51" s="95" t="s">
        <v>69</v>
      </c>
      <c r="F51" s="96"/>
      <c r="G51" s="15">
        <v>3</v>
      </c>
      <c r="H51" s="10"/>
      <c r="I51" s="2"/>
    </row>
    <row r="52" spans="2:9" s="120" customFormat="1" ht="90" customHeight="1" x14ac:dyDescent="0.25">
      <c r="B52" s="126"/>
      <c r="C52" s="47">
        <v>44</v>
      </c>
      <c r="D52" s="48" t="s">
        <v>105</v>
      </c>
      <c r="E52" s="95" t="s">
        <v>70</v>
      </c>
      <c r="F52" s="96"/>
      <c r="G52" s="15">
        <v>1</v>
      </c>
      <c r="H52" s="10"/>
      <c r="I52" s="2"/>
    </row>
    <row r="53" spans="2:9" s="120" customFormat="1" ht="90" customHeight="1" thickBot="1" x14ac:dyDescent="0.3">
      <c r="B53" s="127"/>
      <c r="C53" s="49">
        <v>45</v>
      </c>
      <c r="D53" s="122" t="s">
        <v>105</v>
      </c>
      <c r="E53" s="110" t="s">
        <v>71</v>
      </c>
      <c r="F53" s="111"/>
      <c r="G53" s="114">
        <v>3</v>
      </c>
      <c r="H53" s="11"/>
      <c r="I53" s="115"/>
    </row>
    <row r="54" spans="2:9" s="120" customFormat="1" ht="45" customHeight="1" x14ac:dyDescent="0.25">
      <c r="B54" s="125" t="s">
        <v>115</v>
      </c>
      <c r="C54" s="50">
        <v>46</v>
      </c>
      <c r="D54" s="121" t="s">
        <v>106</v>
      </c>
      <c r="E54" s="118" t="s">
        <v>72</v>
      </c>
      <c r="F54" s="119"/>
      <c r="G54" s="116">
        <v>5</v>
      </c>
      <c r="H54" s="9"/>
      <c r="I54" s="4"/>
    </row>
    <row r="55" spans="2:9" s="120" customFormat="1" ht="45" customHeight="1" x14ac:dyDescent="0.25">
      <c r="B55" s="126"/>
      <c r="C55" s="47">
        <v>47</v>
      </c>
      <c r="D55" s="48" t="s">
        <v>106</v>
      </c>
      <c r="E55" s="95" t="s">
        <v>73</v>
      </c>
      <c r="F55" s="96"/>
      <c r="G55" s="15">
        <v>5</v>
      </c>
      <c r="H55" s="10"/>
      <c r="I55" s="2"/>
    </row>
    <row r="56" spans="2:9" s="120" customFormat="1" ht="45" customHeight="1" x14ac:dyDescent="0.25">
      <c r="B56" s="126"/>
      <c r="C56" s="47">
        <v>48</v>
      </c>
      <c r="D56" s="48" t="s">
        <v>106</v>
      </c>
      <c r="E56" s="95" t="s">
        <v>74</v>
      </c>
      <c r="F56" s="96"/>
      <c r="G56" s="15">
        <v>3</v>
      </c>
      <c r="H56" s="10"/>
      <c r="I56" s="2"/>
    </row>
    <row r="57" spans="2:9" s="120" customFormat="1" ht="45" customHeight="1" thickBot="1" x14ac:dyDescent="0.3">
      <c r="B57" s="127"/>
      <c r="C57" s="49">
        <v>49</v>
      </c>
      <c r="D57" s="122" t="s">
        <v>106</v>
      </c>
      <c r="E57" s="110" t="s">
        <v>75</v>
      </c>
      <c r="F57" s="111"/>
      <c r="G57" s="114">
        <v>3</v>
      </c>
      <c r="H57" s="11"/>
      <c r="I57" s="115"/>
    </row>
    <row r="58" spans="2:9" s="120" customFormat="1" ht="90" customHeight="1" x14ac:dyDescent="0.25">
      <c r="B58" s="125" t="s">
        <v>116</v>
      </c>
      <c r="C58" s="50">
        <v>50</v>
      </c>
      <c r="D58" s="121" t="s">
        <v>107</v>
      </c>
      <c r="E58" s="118" t="s">
        <v>76</v>
      </c>
      <c r="F58" s="119"/>
      <c r="G58" s="116">
        <v>3</v>
      </c>
      <c r="H58" s="9"/>
      <c r="I58" s="4"/>
    </row>
    <row r="59" spans="2:9" s="120" customFormat="1" ht="90" customHeight="1" x14ac:dyDescent="0.25">
      <c r="B59" s="126"/>
      <c r="C59" s="47">
        <v>51</v>
      </c>
      <c r="D59" s="48" t="s">
        <v>107</v>
      </c>
      <c r="E59" s="95" t="s">
        <v>77</v>
      </c>
      <c r="F59" s="96"/>
      <c r="G59" s="15">
        <v>3</v>
      </c>
      <c r="H59" s="10"/>
      <c r="I59" s="113"/>
    </row>
    <row r="60" spans="2:9" s="120" customFormat="1" ht="90" customHeight="1" x14ac:dyDescent="0.25">
      <c r="B60" s="126"/>
      <c r="C60" s="47">
        <v>52</v>
      </c>
      <c r="D60" s="48" t="s">
        <v>107</v>
      </c>
      <c r="E60" s="95" t="s">
        <v>78</v>
      </c>
      <c r="F60" s="96"/>
      <c r="G60" s="15">
        <v>3</v>
      </c>
      <c r="H60" s="10"/>
      <c r="I60" s="113"/>
    </row>
    <row r="61" spans="2:9" s="120" customFormat="1" ht="90" customHeight="1" x14ac:dyDescent="0.25">
      <c r="B61" s="126"/>
      <c r="C61" s="47">
        <v>53</v>
      </c>
      <c r="D61" s="48" t="s">
        <v>107</v>
      </c>
      <c r="E61" s="95" t="s">
        <v>79</v>
      </c>
      <c r="F61" s="96"/>
      <c r="G61" s="15">
        <v>5</v>
      </c>
      <c r="H61" s="10"/>
      <c r="I61" s="113"/>
    </row>
    <row r="62" spans="2:9" s="120" customFormat="1" ht="90" customHeight="1" x14ac:dyDescent="0.25">
      <c r="B62" s="126"/>
      <c r="C62" s="47">
        <v>54</v>
      </c>
      <c r="D62" s="48" t="s">
        <v>107</v>
      </c>
      <c r="E62" s="95" t="s">
        <v>80</v>
      </c>
      <c r="F62" s="96"/>
      <c r="G62" s="15">
        <v>3</v>
      </c>
      <c r="H62" s="10"/>
      <c r="I62" s="113"/>
    </row>
    <row r="63" spans="2:9" s="120" customFormat="1" ht="90" customHeight="1" x14ac:dyDescent="0.25">
      <c r="B63" s="126"/>
      <c r="C63" s="51">
        <v>55</v>
      </c>
      <c r="D63" s="48" t="s">
        <v>107</v>
      </c>
      <c r="E63" s="95" t="s">
        <v>81</v>
      </c>
      <c r="F63" s="96"/>
      <c r="G63" s="15">
        <v>3</v>
      </c>
      <c r="H63" s="10"/>
      <c r="I63" s="2"/>
    </row>
    <row r="64" spans="2:9" s="120" customFormat="1" ht="90" customHeight="1" x14ac:dyDescent="0.25">
      <c r="B64" s="126"/>
      <c r="C64" s="47">
        <v>56</v>
      </c>
      <c r="D64" s="48" t="s">
        <v>107</v>
      </c>
      <c r="E64" s="95" t="s">
        <v>82</v>
      </c>
      <c r="F64" s="96"/>
      <c r="G64" s="15">
        <v>3</v>
      </c>
      <c r="H64" s="10"/>
      <c r="I64" s="2"/>
    </row>
    <row r="65" spans="2:9" s="120" customFormat="1" ht="90" customHeight="1" thickBot="1" x14ac:dyDescent="0.3">
      <c r="B65" s="127"/>
      <c r="C65" s="117">
        <v>57</v>
      </c>
      <c r="D65" s="122" t="s">
        <v>107</v>
      </c>
      <c r="E65" s="110" t="s">
        <v>83</v>
      </c>
      <c r="F65" s="111"/>
      <c r="G65" s="114">
        <v>5</v>
      </c>
      <c r="H65" s="11"/>
      <c r="I65" s="115"/>
    </row>
    <row r="66" spans="2:9" s="120" customFormat="1" ht="90" customHeight="1" x14ac:dyDescent="0.25">
      <c r="B66" s="125" t="s">
        <v>117</v>
      </c>
      <c r="C66" s="50">
        <v>58</v>
      </c>
      <c r="D66" s="121" t="s">
        <v>12</v>
      </c>
      <c r="E66" s="118" t="s">
        <v>84</v>
      </c>
      <c r="F66" s="119"/>
      <c r="G66" s="123">
        <v>5</v>
      </c>
      <c r="H66" s="9"/>
      <c r="I66" s="4"/>
    </row>
    <row r="67" spans="2:9" s="120" customFormat="1" ht="90" customHeight="1" x14ac:dyDescent="0.25">
      <c r="B67" s="126"/>
      <c r="C67" s="51">
        <v>59</v>
      </c>
      <c r="D67" s="48" t="s">
        <v>12</v>
      </c>
      <c r="E67" s="95" t="s">
        <v>85</v>
      </c>
      <c r="F67" s="96"/>
      <c r="G67" s="16">
        <v>3</v>
      </c>
      <c r="H67" s="10"/>
      <c r="I67" s="2"/>
    </row>
    <row r="68" spans="2:9" s="120" customFormat="1" ht="90" customHeight="1" x14ac:dyDescent="0.25">
      <c r="B68" s="126"/>
      <c r="C68" s="51">
        <v>60</v>
      </c>
      <c r="D68" s="48" t="s">
        <v>12</v>
      </c>
      <c r="E68" s="95" t="s">
        <v>86</v>
      </c>
      <c r="F68" s="96"/>
      <c r="G68" s="16">
        <v>1</v>
      </c>
      <c r="H68" s="10"/>
      <c r="I68" s="2"/>
    </row>
    <row r="69" spans="2:9" s="120" customFormat="1" ht="90" customHeight="1" x14ac:dyDescent="0.25">
      <c r="B69" s="126"/>
      <c r="C69" s="51">
        <v>61</v>
      </c>
      <c r="D69" s="48" t="s">
        <v>12</v>
      </c>
      <c r="E69" s="95" t="s">
        <v>87</v>
      </c>
      <c r="F69" s="96"/>
      <c r="G69" s="16">
        <v>3</v>
      </c>
      <c r="H69" s="10"/>
      <c r="I69" s="2"/>
    </row>
    <row r="70" spans="2:9" s="120" customFormat="1" ht="90" customHeight="1" x14ac:dyDescent="0.25">
      <c r="B70" s="126"/>
      <c r="C70" s="51">
        <v>62</v>
      </c>
      <c r="D70" s="48" t="s">
        <v>12</v>
      </c>
      <c r="E70" s="95" t="s">
        <v>88</v>
      </c>
      <c r="F70" s="96"/>
      <c r="G70" s="16">
        <v>3</v>
      </c>
      <c r="H70" s="10"/>
      <c r="I70" s="2"/>
    </row>
    <row r="71" spans="2:9" s="120" customFormat="1" ht="90" customHeight="1" x14ac:dyDescent="0.25">
      <c r="B71" s="126"/>
      <c r="C71" s="51">
        <v>63</v>
      </c>
      <c r="D71" s="48" t="s">
        <v>12</v>
      </c>
      <c r="E71" s="95" t="s">
        <v>89</v>
      </c>
      <c r="F71" s="96"/>
      <c r="G71" s="16">
        <v>5</v>
      </c>
      <c r="H71" s="10"/>
      <c r="I71" s="2"/>
    </row>
    <row r="72" spans="2:9" s="120" customFormat="1" ht="90" customHeight="1" x14ac:dyDescent="0.25">
      <c r="B72" s="126"/>
      <c r="C72" s="51">
        <v>64</v>
      </c>
      <c r="D72" s="48" t="s">
        <v>12</v>
      </c>
      <c r="E72" s="95" t="s">
        <v>90</v>
      </c>
      <c r="F72" s="96"/>
      <c r="G72" s="16">
        <v>3</v>
      </c>
      <c r="H72" s="10"/>
      <c r="I72" s="2"/>
    </row>
    <row r="73" spans="2:9" s="120" customFormat="1" ht="90" customHeight="1" x14ac:dyDescent="0.25">
      <c r="B73" s="126"/>
      <c r="C73" s="51">
        <v>65</v>
      </c>
      <c r="D73" s="48" t="s">
        <v>12</v>
      </c>
      <c r="E73" s="95" t="s">
        <v>91</v>
      </c>
      <c r="F73" s="96"/>
      <c r="G73" s="16">
        <v>1</v>
      </c>
      <c r="H73" s="10"/>
      <c r="I73" s="2"/>
    </row>
    <row r="74" spans="2:9" s="120" customFormat="1" ht="90" customHeight="1" x14ac:dyDescent="0.25">
      <c r="B74" s="126"/>
      <c r="C74" s="51">
        <v>66</v>
      </c>
      <c r="D74" s="48" t="s">
        <v>12</v>
      </c>
      <c r="E74" s="95" t="s">
        <v>92</v>
      </c>
      <c r="F74" s="96"/>
      <c r="G74" s="16">
        <v>1</v>
      </c>
      <c r="H74" s="10"/>
      <c r="I74" s="2"/>
    </row>
    <row r="75" spans="2:9" s="120" customFormat="1" ht="90" customHeight="1" x14ac:dyDescent="0.25">
      <c r="B75" s="126"/>
      <c r="C75" s="51">
        <v>67</v>
      </c>
      <c r="D75" s="48" t="s">
        <v>12</v>
      </c>
      <c r="E75" s="95" t="s">
        <v>93</v>
      </c>
      <c r="F75" s="96"/>
      <c r="G75" s="16">
        <v>1</v>
      </c>
      <c r="H75" s="10"/>
      <c r="I75" s="2"/>
    </row>
    <row r="76" spans="2:9" s="120" customFormat="1" ht="90" customHeight="1" thickBot="1" x14ac:dyDescent="0.3">
      <c r="B76" s="127"/>
      <c r="C76" s="117">
        <v>68</v>
      </c>
      <c r="D76" s="122" t="s">
        <v>12</v>
      </c>
      <c r="E76" s="110" t="s">
        <v>94</v>
      </c>
      <c r="F76" s="111"/>
      <c r="G76" s="114">
        <v>5</v>
      </c>
      <c r="H76" s="11"/>
      <c r="I76" s="115"/>
    </row>
    <row r="77" spans="2:9" s="120" customFormat="1" ht="45" customHeight="1" x14ac:dyDescent="0.25">
      <c r="B77" s="125" t="s">
        <v>118</v>
      </c>
      <c r="C77" s="50">
        <v>69</v>
      </c>
      <c r="D77" s="121" t="s">
        <v>108</v>
      </c>
      <c r="E77" s="118" t="s">
        <v>95</v>
      </c>
      <c r="F77" s="119"/>
      <c r="G77" s="123">
        <v>5</v>
      </c>
      <c r="H77" s="9"/>
      <c r="I77" s="4"/>
    </row>
    <row r="78" spans="2:9" s="120" customFormat="1" ht="45" customHeight="1" x14ac:dyDescent="0.25">
      <c r="B78" s="126"/>
      <c r="C78" s="51">
        <v>70</v>
      </c>
      <c r="D78" s="48" t="s">
        <v>108</v>
      </c>
      <c r="E78" s="95" t="s">
        <v>96</v>
      </c>
      <c r="F78" s="96"/>
      <c r="G78" s="16">
        <v>3</v>
      </c>
      <c r="H78" s="10"/>
      <c r="I78" s="2"/>
    </row>
    <row r="79" spans="2:9" s="120" customFormat="1" ht="45" customHeight="1" x14ac:dyDescent="0.25">
      <c r="B79" s="126"/>
      <c r="C79" s="51">
        <v>71</v>
      </c>
      <c r="D79" s="48" t="s">
        <v>108</v>
      </c>
      <c r="E79" s="95" t="s">
        <v>97</v>
      </c>
      <c r="F79" s="96"/>
      <c r="G79" s="16">
        <v>5</v>
      </c>
      <c r="H79" s="10"/>
      <c r="I79" s="2"/>
    </row>
    <row r="80" spans="2:9" s="120" customFormat="1" ht="45" customHeight="1" x14ac:dyDescent="0.25">
      <c r="B80" s="126"/>
      <c r="C80" s="51">
        <v>72</v>
      </c>
      <c r="D80" s="48" t="s">
        <v>108</v>
      </c>
      <c r="E80" s="95" t="s">
        <v>98</v>
      </c>
      <c r="F80" s="96"/>
      <c r="G80" s="16">
        <v>5</v>
      </c>
      <c r="H80" s="10"/>
      <c r="I80" s="2"/>
    </row>
    <row r="81" spans="2:9" s="120" customFormat="1" ht="45" customHeight="1" thickBot="1" x14ac:dyDescent="0.3">
      <c r="B81" s="127"/>
      <c r="C81" s="117">
        <v>73</v>
      </c>
      <c r="D81" s="122" t="s">
        <v>108</v>
      </c>
      <c r="E81" s="110" t="s">
        <v>99</v>
      </c>
      <c r="F81" s="111"/>
      <c r="G81" s="114">
        <v>5</v>
      </c>
      <c r="H81" s="11"/>
      <c r="I81" s="115"/>
    </row>
    <row r="82" spans="2:9" s="23" customFormat="1" ht="24" customHeight="1" thickBot="1" x14ac:dyDescent="0.3">
      <c r="B82" s="80" t="s">
        <v>19</v>
      </c>
      <c r="C82" s="81"/>
      <c r="D82" s="81"/>
      <c r="E82" s="97" t="s">
        <v>13</v>
      </c>
      <c r="F82" s="98"/>
      <c r="G82" s="84">
        <f>SUM(G9:G81)</f>
        <v>230</v>
      </c>
      <c r="H82" s="84">
        <f>IF((COUNTIF(H9:$H$11,"não")&gt;=1),"0",SUMIF($H$12:$H$81,"SIM",$G$12:$G$81))</f>
        <v>0</v>
      </c>
      <c r="I82" s="5" t="s">
        <v>17</v>
      </c>
    </row>
    <row r="83" spans="2:9" s="23" customFormat="1" ht="27" thickTop="1" thickBot="1" x14ac:dyDescent="0.3">
      <c r="B83" s="82"/>
      <c r="C83" s="83"/>
      <c r="D83" s="83"/>
      <c r="E83" s="99"/>
      <c r="F83" s="100"/>
      <c r="G83" s="85"/>
      <c r="H83" s="85"/>
      <c r="I83" s="17">
        <f>(H82/(G82-(SUMIF($H$12:$H$81,"N/A",$G$12:$G$81))))</f>
        <v>0</v>
      </c>
    </row>
    <row r="84" spans="2:9" s="23" customFormat="1" ht="384" customHeight="1" x14ac:dyDescent="0.25">
      <c r="B84" s="129" t="s">
        <v>119</v>
      </c>
      <c r="C84" s="130"/>
      <c r="D84" s="130"/>
      <c r="E84" s="130"/>
      <c r="F84" s="130"/>
      <c r="G84" s="130"/>
      <c r="H84" s="130"/>
      <c r="I84" s="131"/>
    </row>
    <row r="85" spans="2:9" s="23" customFormat="1" ht="106.5" customHeight="1" x14ac:dyDescent="0.25">
      <c r="B85" s="132"/>
      <c r="C85" s="133"/>
      <c r="D85" s="133"/>
      <c r="E85" s="133"/>
      <c r="F85" s="133"/>
      <c r="G85" s="133"/>
      <c r="H85" s="133"/>
      <c r="I85" s="134"/>
    </row>
    <row r="86" spans="2:9" s="23" customFormat="1" ht="246" customHeight="1" x14ac:dyDescent="0.25">
      <c r="B86" s="52"/>
      <c r="C86" s="53"/>
      <c r="D86" s="109"/>
      <c r="E86" s="109"/>
      <c r="F86" s="54"/>
      <c r="G86" s="55"/>
      <c r="H86" s="74"/>
      <c r="I86" s="75"/>
    </row>
    <row r="87" spans="2:9" s="23" customFormat="1" ht="18" customHeight="1" x14ac:dyDescent="0.25">
      <c r="B87" s="52"/>
      <c r="C87" s="53"/>
      <c r="D87" s="77" t="s">
        <v>14</v>
      </c>
      <c r="E87" s="77"/>
      <c r="F87" s="70"/>
      <c r="G87" s="78" t="s">
        <v>15</v>
      </c>
      <c r="H87" s="78"/>
      <c r="I87" s="79"/>
    </row>
    <row r="88" spans="2:9" s="23" customFormat="1" ht="45" customHeight="1" thickBot="1" x14ac:dyDescent="0.3">
      <c r="B88" s="56"/>
      <c r="C88" s="57"/>
      <c r="D88" s="76"/>
      <c r="E88" s="76"/>
      <c r="F88" s="69"/>
      <c r="G88" s="58"/>
      <c r="H88" s="58"/>
      <c r="I88" s="59"/>
    </row>
    <row r="89" spans="2:9" s="23" customFormat="1" x14ac:dyDescent="0.25">
      <c r="B89" s="60"/>
      <c r="C89" s="61"/>
      <c r="D89" s="62"/>
      <c r="E89" s="63"/>
      <c r="F89" s="63"/>
      <c r="G89" s="64"/>
      <c r="H89" s="64"/>
      <c r="I89" s="64"/>
    </row>
  </sheetData>
  <sheetProtection algorithmName="SHA-512" hashValue="3Mplzk6TmOhPWFtcXSF7ZvI7iE+bJSWs5nGqXesJw2xPWBbcrYDoAf574d2h8JVfeXdsBD4fcPM3+hvW8GojcA==" saltValue="fH3hU5UbyglQtNpOl2sF5Q==" spinCount="100000" sheet="1" formatColumns="0" formatRows="0" insertColumns="0" insertRows="0" insertHyperlinks="0" deleteColumns="0" deleteRows="0" sort="0" autoFilter="0" pivotTables="0"/>
  <mergeCells count="101">
    <mergeCell ref="B54:B57"/>
    <mergeCell ref="B58:B65"/>
    <mergeCell ref="B66:B76"/>
    <mergeCell ref="B77:B81"/>
    <mergeCell ref="F3:G3"/>
    <mergeCell ref="B9:B11"/>
    <mergeCell ref="B12:B15"/>
    <mergeCell ref="B16:B24"/>
    <mergeCell ref="B25:B29"/>
    <mergeCell ref="B30:B41"/>
    <mergeCell ref="B42:B48"/>
    <mergeCell ref="B49:B53"/>
    <mergeCell ref="E82:F83"/>
    <mergeCell ref="E8:F8"/>
    <mergeCell ref="E77:F77"/>
    <mergeCell ref="E78:F78"/>
    <mergeCell ref="E79:F79"/>
    <mergeCell ref="E80:F80"/>
    <mergeCell ref="E81:F81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C5:D5"/>
    <mergeCell ref="C6:D6"/>
    <mergeCell ref="D86:E86"/>
    <mergeCell ref="B2:H2"/>
    <mergeCell ref="H86:I86"/>
    <mergeCell ref="D88:E88"/>
    <mergeCell ref="D87:E87"/>
    <mergeCell ref="G87:I87"/>
    <mergeCell ref="B82:D83"/>
    <mergeCell ref="G82:G83"/>
    <mergeCell ref="H82:H83"/>
    <mergeCell ref="C3:D3"/>
    <mergeCell ref="C4:D4"/>
    <mergeCell ref="E19:F19"/>
    <mergeCell ref="E20:F20"/>
    <mergeCell ref="E21:F21"/>
    <mergeCell ref="E22:F22"/>
    <mergeCell ref="B84:I85"/>
  </mergeCells>
  <conditionalFormatting sqref="H9:H11 H30:H59 H63:H71 H75:H81">
    <cfRule type="cellIs" dxfId="0" priority="4" operator="equal">
      <formula>"NÃO"</formula>
    </cfRule>
  </conditionalFormatting>
  <conditionalFormatting sqref="H12:H29">
    <cfRule type="cellIs" dxfId="3" priority="3" operator="equal">
      <formula>"NÃO"</formula>
    </cfRule>
  </conditionalFormatting>
  <conditionalFormatting sqref="H60:H62">
    <cfRule type="cellIs" dxfId="2" priority="2" operator="equal">
      <formula>"NÃO"</formula>
    </cfRule>
  </conditionalFormatting>
  <conditionalFormatting sqref="H72:H74">
    <cfRule type="cellIs" dxfId="1" priority="1" operator="equal">
      <formula>"NÃO"</formula>
    </cfRule>
  </conditionalFormatting>
  <dataValidations count="1">
    <dataValidation type="list" allowBlank="1" showInputMessage="1" showErrorMessage="1" sqref="H9:H81">
      <formula1>"SIM,NÃO,N/A"</formula1>
    </dataValidation>
  </dataValidations>
  <pageMargins left="0.23622047244094491" right="3.937007874015748E-2" top="0.15748031496062992" bottom="0.15748031496062992" header="0.31496062992125984" footer="0.31496062992125984"/>
  <pageSetup paperSize="9" scale="34" fitToHeight="0" orientation="portrait" r:id="rId1"/>
  <headerFooter>
    <oddHeader>&amp;R&amp;"Calibri"&amp;10&amp;K000000Público&amp;1#</oddHeader>
    <oddFooter>&amp;L&amp;1#&amp;"Calibri"&amp;10&amp;K000000Público</oddFooter>
  </headerFooter>
  <ignoredErrors>
    <ignoredError sqref="H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Alojamentos e Pernoites</vt:lpstr>
      <vt:lpstr>'Alojamentos e Pernoites'!Area_de_impressao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Anderson Rodrigues</dc:creator>
  <cp:lastModifiedBy>Arthur Anderson Rodrigues</cp:lastModifiedBy>
  <cp:lastPrinted>2022-08-30T03:11:19Z</cp:lastPrinted>
  <dcterms:created xsi:type="dcterms:W3CDTF">2022-07-14T14:44:47Z</dcterms:created>
  <dcterms:modified xsi:type="dcterms:W3CDTF">2022-08-30T03:18:19Z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9865d7-d308-40f9-bc12-7b003d1cb0f9_Enabled">
    <vt:lpwstr>true</vt:lpwstr>
  </property>
  <property fmtid="{D5CDD505-2E9C-101B-9397-08002B2CF9AE}" pid="3" name="MSIP_Label_ff9865d7-d308-40f9-bc12-7b003d1cb0f9_SetDate">
    <vt:lpwstr>2022-08-30T03:18:18Z</vt:lpwstr>
  </property>
  <property fmtid="{D5CDD505-2E9C-101B-9397-08002B2CF9AE}" pid="4" name="MSIP_Label_ff9865d7-d308-40f9-bc12-7b003d1cb0f9_Method">
    <vt:lpwstr>Privileged</vt:lpwstr>
  </property>
  <property fmtid="{D5CDD505-2E9C-101B-9397-08002B2CF9AE}" pid="5" name="MSIP_Label_ff9865d7-d308-40f9-bc12-7b003d1cb0f9_Name">
    <vt:lpwstr>Público</vt:lpwstr>
  </property>
  <property fmtid="{D5CDD505-2E9C-101B-9397-08002B2CF9AE}" pid="6" name="MSIP_Label_ff9865d7-d308-40f9-bc12-7b003d1cb0f9_SiteId">
    <vt:lpwstr>837ce9c2-30fa-4613-b9ee-1f114ce71ff1</vt:lpwstr>
  </property>
  <property fmtid="{D5CDD505-2E9C-101B-9397-08002B2CF9AE}" pid="7" name="MSIP_Label_ff9865d7-d308-40f9-bc12-7b003d1cb0f9_ActionId">
    <vt:lpwstr>5ac34c40-8be6-4e85-bcc1-63b51e0e592d</vt:lpwstr>
  </property>
  <property fmtid="{D5CDD505-2E9C-101B-9397-08002B2CF9AE}" pid="8" name="MSIP_Label_ff9865d7-d308-40f9-bc12-7b003d1cb0f9_ContentBits">
    <vt:lpwstr>3</vt:lpwstr>
  </property>
</Properties>
</file>